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cuments\SpiderOak Hive\! current\teae\2022\board\"/>
    </mc:Choice>
  </mc:AlternateContent>
  <xr:revisionPtr revIDLastSave="0" documentId="8_{A123BEB8-8914-4FAF-AA2E-3B819751A670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K7" i="1"/>
  <c r="F7" i="1"/>
  <c r="P32" i="1"/>
  <c r="P31" i="1"/>
  <c r="P30" i="1"/>
  <c r="P29" i="1"/>
  <c r="P33" i="1" s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9" i="1"/>
  <c r="P8" i="1"/>
  <c r="P6" i="1"/>
  <c r="P5" i="1"/>
  <c r="P4" i="1"/>
  <c r="P26" i="1" s="1"/>
  <c r="K32" i="1"/>
  <c r="K31" i="1"/>
  <c r="K30" i="1"/>
  <c r="K29" i="1"/>
  <c r="K33" i="1" s="1"/>
  <c r="K25" i="1"/>
  <c r="K24" i="1"/>
  <c r="K23" i="1"/>
  <c r="K22" i="1"/>
  <c r="K20" i="1"/>
  <c r="K19" i="1"/>
  <c r="K18" i="1"/>
  <c r="K17" i="1"/>
  <c r="K16" i="1"/>
  <c r="K15" i="1"/>
  <c r="K14" i="1"/>
  <c r="K13" i="1"/>
  <c r="K12" i="1"/>
  <c r="K11" i="1"/>
  <c r="K9" i="1"/>
  <c r="K8" i="1"/>
  <c r="K6" i="1"/>
  <c r="K5" i="1"/>
  <c r="K4" i="1"/>
  <c r="K26" i="1" s="1"/>
  <c r="F11" i="1"/>
  <c r="F12" i="1"/>
  <c r="F6" i="1"/>
  <c r="F5" i="1"/>
  <c r="F4" i="1"/>
  <c r="J32" i="1"/>
  <c r="J31" i="1"/>
  <c r="J30" i="1"/>
  <c r="J29" i="1"/>
  <c r="J33" i="1" s="1"/>
  <c r="J22" i="1"/>
  <c r="J18" i="1"/>
  <c r="J17" i="1"/>
  <c r="J16" i="1"/>
  <c r="J15" i="1"/>
  <c r="J14" i="1"/>
  <c r="J13" i="1"/>
  <c r="J12" i="1"/>
  <c r="J8" i="1"/>
  <c r="J6" i="1"/>
  <c r="J5" i="1"/>
  <c r="J4" i="1"/>
  <c r="J26" i="1" s="1"/>
  <c r="O32" i="1"/>
  <c r="O31" i="1"/>
  <c r="O30" i="1"/>
  <c r="O29" i="1"/>
  <c r="O33" i="1" s="1"/>
  <c r="O22" i="1"/>
  <c r="O18" i="1"/>
  <c r="O17" i="1"/>
  <c r="O16" i="1"/>
  <c r="O15" i="1"/>
  <c r="O14" i="1"/>
  <c r="O13" i="1"/>
  <c r="O12" i="1"/>
  <c r="O8" i="1"/>
  <c r="O6" i="1"/>
  <c r="O5" i="1"/>
  <c r="O4" i="1"/>
  <c r="O26" i="1" s="1"/>
  <c r="F20" i="1"/>
  <c r="F9" i="1"/>
  <c r="F19" i="1"/>
  <c r="F25" i="1"/>
  <c r="F24" i="1"/>
  <c r="F23" i="1"/>
  <c r="F32" i="1"/>
  <c r="E32" i="1"/>
  <c r="F31" i="1"/>
  <c r="E31" i="1"/>
  <c r="F30" i="1"/>
  <c r="E30" i="1"/>
  <c r="F29" i="1"/>
  <c r="F33" i="1" s="1"/>
  <c r="E29" i="1"/>
  <c r="E33" i="1" s="1"/>
  <c r="F22" i="1"/>
  <c r="E22" i="1"/>
  <c r="F18" i="1"/>
  <c r="E18" i="1"/>
  <c r="F17" i="1"/>
  <c r="E17" i="1"/>
  <c r="F16" i="1"/>
  <c r="E16" i="1"/>
  <c r="F15" i="1"/>
  <c r="E15" i="1"/>
  <c r="F14" i="1"/>
  <c r="E14" i="1"/>
  <c r="F13" i="1"/>
  <c r="E13" i="1"/>
  <c r="E12" i="1"/>
  <c r="F8" i="1"/>
  <c r="E8" i="1"/>
  <c r="E6" i="1"/>
  <c r="E5" i="1"/>
  <c r="F26" i="1"/>
  <c r="E4" i="1"/>
  <c r="E26" i="1" s="1"/>
  <c r="P35" i="1" l="1"/>
  <c r="K35" i="1"/>
  <c r="J35" i="1"/>
  <c r="O35" i="1"/>
  <c r="E35" i="1"/>
  <c r="F35" i="1"/>
</calcChain>
</file>

<file path=xl/sharedStrings.xml><?xml version="1.0" encoding="utf-8"?>
<sst xmlns="http://schemas.openxmlformats.org/spreadsheetml/2006/main" count="45" uniqueCount="36">
  <si>
    <t xml:space="preserve">UNITED 2022 CANADA </t>
  </si>
  <si>
    <t>120 PARTICIPANTS
(55 COUPLES, 10 SINGLES)</t>
  </si>
  <si>
    <t>175 PARTICIPANTS
(80 COUPLES, 15 SINGLES)</t>
  </si>
  <si>
    <t>220 PARTICIPANTS
(100 COUPLES, 20 SINGLES)</t>
  </si>
  <si>
    <t>EXPENSES</t>
  </si>
  <si>
    <t>Target #</t>
  </si>
  <si>
    <t>Cost Each - $Cdn</t>
  </si>
  <si>
    <t xml:space="preserve">Total Cost - $Cdn </t>
  </si>
  <si>
    <t>Total Cost - $US</t>
  </si>
  <si>
    <t>Dash Plaques/Magnetic Plaque</t>
  </si>
  <si>
    <t>Badge Holders</t>
  </si>
  <si>
    <t>Event Momentos</t>
  </si>
  <si>
    <t>Parts Room &amp; Hospitality Suite Rental 4 Days, Meeting Room Rental 2 Days</t>
  </si>
  <si>
    <t>Hospitality Suite - 4 Days Supplies</t>
  </si>
  <si>
    <t>Hospitality Suite - Permit</t>
  </si>
  <si>
    <t>Friday - Tour</t>
  </si>
  <si>
    <t>Friday - Lunch</t>
  </si>
  <si>
    <t>Saturday - Autocross</t>
  </si>
  <si>
    <t>Saturday - Activity Lunch</t>
  </si>
  <si>
    <t>Sunday - Concours Participation</t>
  </si>
  <si>
    <t>Sunday - Concours Extra Parking</t>
  </si>
  <si>
    <t>Sunday - Concours &amp; Autocross Trophies</t>
  </si>
  <si>
    <t>Sunday - Banquet Meal Cost</t>
  </si>
  <si>
    <t>Sunday - Banquet Screen &amp; Projector Cost</t>
  </si>
  <si>
    <t>Sunday - Banquet Door Prizes</t>
  </si>
  <si>
    <t>Golf Shirts</t>
  </si>
  <si>
    <t>Registration PayPal fees</t>
  </si>
  <si>
    <t>Administrative Supplies</t>
  </si>
  <si>
    <t>Contingency</t>
  </si>
  <si>
    <t>Total Expenses</t>
  </si>
  <si>
    <t>INCOME</t>
  </si>
  <si>
    <t>Registration-Single</t>
  </si>
  <si>
    <t>Registration-Couple</t>
  </si>
  <si>
    <t>Autocross</t>
  </si>
  <si>
    <t>Total Income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</si>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</sst>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5"/>
  <sheetViews>
    <sheetView tabSelected="1" workbookViewId="0">
      <selection activeCell="J16" sqref="J16"/>
    </sheetView>
  </sheetViews>
  <sheetFormatPr defaultRowHeight="15" x14ac:dyDescent="0.25"/>
  <cols>
    <col min="1" max="1" width="9.28515625" customWidth="1"/>
    <col min="2" max="2" width="32.85546875" customWidth="1"/>
    <col min="6" max="6" width="11.28515625" customWidth="1"/>
  </cols>
  <sheetData>
    <row r="1" spans="2:16" ht="30.75" customHeight="1" x14ac:dyDescent="0.25">
      <c r="B1" s="1" t="s">
        <v>0</v>
      </c>
      <c r="C1" s="4" t="s">
        <v>1</v>
      </c>
      <c r="D1" s="5"/>
      <c r="E1" s="5"/>
      <c r="F1" s="5"/>
      <c r="H1" s="4" t="s">
        <v>2</v>
      </c>
      <c r="I1" s="4"/>
      <c r="J1" s="4"/>
      <c r="K1" s="4"/>
      <c r="M1" s="4" t="s">
        <v>3</v>
      </c>
      <c r="N1" s="4"/>
      <c r="O1" s="4"/>
      <c r="P1" s="4"/>
    </row>
    <row r="2" spans="2:16" x14ac:dyDescent="0.25">
      <c r="B2" s="1"/>
    </row>
    <row r="3" spans="2:16" ht="45" x14ac:dyDescent="0.25">
      <c r="B3" s="2" t="s">
        <v>4</v>
      </c>
      <c r="C3" t="s">
        <v>5</v>
      </c>
      <c r="D3" s="1" t="s">
        <v>6</v>
      </c>
      <c r="E3" s="1" t="s">
        <v>7</v>
      </c>
      <c r="F3" s="1" t="s">
        <v>8</v>
      </c>
      <c r="G3" s="1"/>
      <c r="H3" s="1" t="s">
        <v>5</v>
      </c>
      <c r="I3" s="1" t="s">
        <v>6</v>
      </c>
      <c r="J3" s="1" t="s">
        <v>7</v>
      </c>
      <c r="K3" s="1" t="s">
        <v>8</v>
      </c>
      <c r="L3" s="1"/>
      <c r="M3" t="s">
        <v>5</v>
      </c>
      <c r="N3" s="1" t="s">
        <v>6</v>
      </c>
      <c r="O3" s="1" t="s">
        <v>7</v>
      </c>
      <c r="P3" s="1" t="s">
        <v>8</v>
      </c>
    </row>
    <row r="4" spans="2:16" ht="25.5" customHeight="1" x14ac:dyDescent="0.25">
      <c r="B4" s="1" t="s">
        <v>9</v>
      </c>
      <c r="C4">
        <v>70</v>
      </c>
      <c r="D4">
        <v>4</v>
      </c>
      <c r="E4">
        <f>C4*D4</f>
        <v>280</v>
      </c>
      <c r="F4">
        <f>C4*D4*0.8</f>
        <v>224</v>
      </c>
      <c r="H4">
        <v>95</v>
      </c>
      <c r="I4">
        <v>4</v>
      </c>
      <c r="J4">
        <f>H4*I4</f>
        <v>380</v>
      </c>
      <c r="K4">
        <f>H4*I4*0.8</f>
        <v>304</v>
      </c>
      <c r="M4">
        <v>120</v>
      </c>
      <c r="N4">
        <v>4</v>
      </c>
      <c r="O4">
        <f>M4*N4</f>
        <v>480</v>
      </c>
      <c r="P4">
        <f>M4*N4*0.8</f>
        <v>384</v>
      </c>
    </row>
    <row r="5" spans="2:16" x14ac:dyDescent="0.25">
      <c r="B5" s="1" t="s">
        <v>10</v>
      </c>
      <c r="C5">
        <v>120</v>
      </c>
      <c r="D5">
        <v>2</v>
      </c>
      <c r="E5">
        <f>C5*D5</f>
        <v>240</v>
      </c>
      <c r="F5">
        <f>C5*D5*0.8</f>
        <v>192</v>
      </c>
      <c r="H5">
        <v>175</v>
      </c>
      <c r="I5">
        <v>2</v>
      </c>
      <c r="J5">
        <f>H5*I5</f>
        <v>350</v>
      </c>
      <c r="K5">
        <f>H5*I5*0.8</f>
        <v>280</v>
      </c>
      <c r="M5">
        <v>220</v>
      </c>
      <c r="N5">
        <v>2</v>
      </c>
      <c r="O5">
        <f>M5*N5</f>
        <v>440</v>
      </c>
      <c r="P5">
        <f>M5*N5*0.8</f>
        <v>352</v>
      </c>
    </row>
    <row r="6" spans="2:16" x14ac:dyDescent="0.25">
      <c r="B6" s="1" t="s">
        <v>11</v>
      </c>
      <c r="C6">
        <v>70</v>
      </c>
      <c r="D6">
        <v>10</v>
      </c>
      <c r="E6">
        <f>C6*D6</f>
        <v>700</v>
      </c>
      <c r="F6">
        <f>C6*D6*0.8</f>
        <v>560</v>
      </c>
      <c r="H6">
        <v>95</v>
      </c>
      <c r="I6">
        <v>10</v>
      </c>
      <c r="J6">
        <f>H6*I6</f>
        <v>950</v>
      </c>
      <c r="K6">
        <f>H6*I6*0.8</f>
        <v>760</v>
      </c>
      <c r="M6">
        <v>120</v>
      </c>
      <c r="N6">
        <v>10</v>
      </c>
      <c r="O6">
        <f>M6*N6</f>
        <v>1200</v>
      </c>
      <c r="P6">
        <f>M6*N6*0.8</f>
        <v>960</v>
      </c>
    </row>
    <row r="7" spans="2:16" ht="50.25" customHeight="1" x14ac:dyDescent="0.25">
      <c r="B7" s="1" t="s">
        <v>12</v>
      </c>
      <c r="E7">
        <v>500</v>
      </c>
      <c r="F7">
        <f>E7*0.8</f>
        <v>400</v>
      </c>
      <c r="J7">
        <v>500</v>
      </c>
      <c r="K7">
        <f>J7*0.8</f>
        <v>400</v>
      </c>
      <c r="O7">
        <v>500</v>
      </c>
      <c r="P7">
        <f>O7*0.8</f>
        <v>400</v>
      </c>
    </row>
    <row r="8" spans="2:16" ht="25.5" customHeight="1" x14ac:dyDescent="0.25">
      <c r="B8" s="1" t="s">
        <v>13</v>
      </c>
      <c r="C8">
        <v>120</v>
      </c>
      <c r="D8">
        <v>35</v>
      </c>
      <c r="E8">
        <f>C8*D8</f>
        <v>4200</v>
      </c>
      <c r="F8">
        <f>C8*D8*0.8</f>
        <v>3360</v>
      </c>
      <c r="H8">
        <v>175</v>
      </c>
      <c r="I8">
        <v>35</v>
      </c>
      <c r="J8">
        <f>H8*I8</f>
        <v>6125</v>
      </c>
      <c r="K8">
        <f>H8*I8*0.8</f>
        <v>4900</v>
      </c>
      <c r="M8">
        <v>220</v>
      </c>
      <c r="N8">
        <v>35</v>
      </c>
      <c r="O8">
        <f>M8*N8</f>
        <v>7700</v>
      </c>
      <c r="P8">
        <f>M8*N8*0.8</f>
        <v>6160</v>
      </c>
    </row>
    <row r="9" spans="2:16" ht="29.25" customHeight="1" x14ac:dyDescent="0.25">
      <c r="B9" s="1" t="s">
        <v>14</v>
      </c>
      <c r="E9">
        <v>200</v>
      </c>
      <c r="F9">
        <f>E9*0.8</f>
        <v>160</v>
      </c>
      <c r="J9">
        <v>200</v>
      </c>
      <c r="K9">
        <f>J9*0.8</f>
        <v>160</v>
      </c>
      <c r="O9">
        <v>200</v>
      </c>
      <c r="P9">
        <f>O9*0.8</f>
        <v>160</v>
      </c>
    </row>
    <row r="10" spans="2:16" ht="15" customHeight="1" x14ac:dyDescent="0.25">
      <c r="B10" s="1"/>
    </row>
    <row r="11" spans="2:16" ht="21.75" customHeight="1" x14ac:dyDescent="0.25">
      <c r="B11" s="1" t="s">
        <v>15</v>
      </c>
      <c r="E11">
        <v>500</v>
      </c>
      <c r="F11">
        <f>E11*0.8</f>
        <v>400</v>
      </c>
      <c r="J11">
        <v>600</v>
      </c>
      <c r="K11">
        <f>J11*0.8</f>
        <v>480</v>
      </c>
      <c r="O11">
        <v>700</v>
      </c>
      <c r="P11">
        <f>O11*0.8</f>
        <v>560</v>
      </c>
    </row>
    <row r="12" spans="2:16" ht="28.5" customHeight="1" x14ac:dyDescent="0.25">
      <c r="B12" s="1" t="s">
        <v>16</v>
      </c>
      <c r="C12">
        <v>70</v>
      </c>
      <c r="D12">
        <v>30</v>
      </c>
      <c r="E12">
        <f>D12*C12</f>
        <v>2100</v>
      </c>
      <c r="F12">
        <f t="shared" ref="F12:F18" si="0">C12*D12*0.8</f>
        <v>1680</v>
      </c>
      <c r="H12">
        <v>85</v>
      </c>
      <c r="I12">
        <v>30</v>
      </c>
      <c r="J12">
        <f>I12*H12</f>
        <v>2550</v>
      </c>
      <c r="K12">
        <f t="shared" ref="K12:K18" si="1">H12*I12*0.8</f>
        <v>2040</v>
      </c>
      <c r="M12">
        <v>100</v>
      </c>
      <c r="N12">
        <v>30</v>
      </c>
      <c r="O12">
        <f>N12*M12</f>
        <v>3000</v>
      </c>
      <c r="P12">
        <f t="shared" ref="P12:P18" si="2">M12*N12*0.8</f>
        <v>2400</v>
      </c>
    </row>
    <row r="13" spans="2:16" ht="27.75" customHeight="1" x14ac:dyDescent="0.25">
      <c r="B13" s="1" t="s">
        <v>17</v>
      </c>
      <c r="C13">
        <v>15</v>
      </c>
      <c r="D13">
        <v>60</v>
      </c>
      <c r="E13">
        <f>D13*C13</f>
        <v>900</v>
      </c>
      <c r="F13">
        <f t="shared" si="0"/>
        <v>720</v>
      </c>
      <c r="H13">
        <v>20</v>
      </c>
      <c r="I13">
        <v>60</v>
      </c>
      <c r="J13">
        <f>I13*H13</f>
        <v>1200</v>
      </c>
      <c r="K13">
        <f t="shared" si="1"/>
        <v>960</v>
      </c>
      <c r="M13">
        <v>20</v>
      </c>
      <c r="N13">
        <v>60</v>
      </c>
      <c r="O13">
        <f>N13*M13</f>
        <v>1200</v>
      </c>
      <c r="P13">
        <f t="shared" si="2"/>
        <v>960</v>
      </c>
    </row>
    <row r="14" spans="2:16" ht="28.5" customHeight="1" x14ac:dyDescent="0.25">
      <c r="B14" s="1" t="s">
        <v>18</v>
      </c>
      <c r="C14">
        <v>70</v>
      </c>
      <c r="D14">
        <v>30</v>
      </c>
      <c r="E14">
        <f>D14*C14</f>
        <v>2100</v>
      </c>
      <c r="F14">
        <f t="shared" si="0"/>
        <v>1680</v>
      </c>
      <c r="H14">
        <v>85</v>
      </c>
      <c r="I14">
        <v>30</v>
      </c>
      <c r="J14">
        <f>I14*H14</f>
        <v>2550</v>
      </c>
      <c r="K14">
        <f t="shared" si="1"/>
        <v>2040</v>
      </c>
      <c r="M14">
        <v>100</v>
      </c>
      <c r="N14">
        <v>30</v>
      </c>
      <c r="O14">
        <f>N14*M14</f>
        <v>3000</v>
      </c>
      <c r="P14">
        <f t="shared" si="2"/>
        <v>2400</v>
      </c>
    </row>
    <row r="15" spans="2:16" ht="30.75" customHeight="1" x14ac:dyDescent="0.25">
      <c r="B15" s="1" t="s">
        <v>19</v>
      </c>
      <c r="C15">
        <v>70</v>
      </c>
      <c r="D15">
        <v>20</v>
      </c>
      <c r="E15">
        <f>D15*C15</f>
        <v>1400</v>
      </c>
      <c r="F15">
        <f t="shared" si="0"/>
        <v>1120</v>
      </c>
      <c r="H15">
        <v>85</v>
      </c>
      <c r="I15">
        <v>20</v>
      </c>
      <c r="J15">
        <f>I15*H15</f>
        <v>1700</v>
      </c>
      <c r="K15">
        <f t="shared" si="1"/>
        <v>1360</v>
      </c>
      <c r="M15">
        <v>100</v>
      </c>
      <c r="N15">
        <v>20</v>
      </c>
      <c r="O15">
        <f>N15*M15</f>
        <v>2000</v>
      </c>
      <c r="P15">
        <f t="shared" si="2"/>
        <v>1600</v>
      </c>
    </row>
    <row r="16" spans="2:16" ht="30.75" customHeight="1" x14ac:dyDescent="0.25">
      <c r="B16" s="1" t="s">
        <v>20</v>
      </c>
      <c r="C16">
        <v>15</v>
      </c>
      <c r="D16">
        <v>20</v>
      </c>
      <c r="E16">
        <f>D16*C16</f>
        <v>300</v>
      </c>
      <c r="F16">
        <f t="shared" si="0"/>
        <v>240</v>
      </c>
      <c r="H16">
        <v>20</v>
      </c>
      <c r="I16">
        <v>20</v>
      </c>
      <c r="J16">
        <f>I16*H16</f>
        <v>400</v>
      </c>
      <c r="K16">
        <f t="shared" si="1"/>
        <v>320</v>
      </c>
      <c r="M16">
        <v>20</v>
      </c>
      <c r="N16">
        <v>20</v>
      </c>
      <c r="O16">
        <f>N16*M16</f>
        <v>400</v>
      </c>
      <c r="P16">
        <f t="shared" si="2"/>
        <v>320</v>
      </c>
    </row>
    <row r="17" spans="2:16" ht="36.75" customHeight="1" x14ac:dyDescent="0.25">
      <c r="B17" s="1" t="s">
        <v>21</v>
      </c>
      <c r="C17">
        <v>30</v>
      </c>
      <c r="D17">
        <v>50</v>
      </c>
      <c r="E17">
        <f>C17*D17</f>
        <v>1500</v>
      </c>
      <c r="F17">
        <f t="shared" si="0"/>
        <v>1200</v>
      </c>
      <c r="H17">
        <v>30</v>
      </c>
      <c r="I17">
        <v>50</v>
      </c>
      <c r="J17">
        <f>H17*I17</f>
        <v>1500</v>
      </c>
      <c r="K17">
        <f t="shared" si="1"/>
        <v>1200</v>
      </c>
      <c r="M17">
        <v>30</v>
      </c>
      <c r="N17">
        <v>50</v>
      </c>
      <c r="O17">
        <f>M17*N17</f>
        <v>1500</v>
      </c>
      <c r="P17">
        <f t="shared" si="2"/>
        <v>1200</v>
      </c>
    </row>
    <row r="18" spans="2:16" ht="30" customHeight="1" x14ac:dyDescent="0.25">
      <c r="B18" s="1" t="s">
        <v>22</v>
      </c>
      <c r="C18">
        <v>120</v>
      </c>
      <c r="D18">
        <v>65</v>
      </c>
      <c r="E18">
        <f>D18*C18</f>
        <v>7800</v>
      </c>
      <c r="F18">
        <f t="shared" si="0"/>
        <v>6240</v>
      </c>
      <c r="H18">
        <v>175</v>
      </c>
      <c r="I18">
        <v>65</v>
      </c>
      <c r="J18">
        <f>I18*H18</f>
        <v>11375</v>
      </c>
      <c r="K18">
        <f t="shared" si="1"/>
        <v>9100</v>
      </c>
      <c r="M18">
        <v>200</v>
      </c>
      <c r="N18">
        <v>65</v>
      </c>
      <c r="O18">
        <f>N18*M18</f>
        <v>13000</v>
      </c>
      <c r="P18">
        <f t="shared" si="2"/>
        <v>10400</v>
      </c>
    </row>
    <row r="19" spans="2:16" ht="32.25" customHeight="1" x14ac:dyDescent="0.25">
      <c r="B19" s="1" t="s">
        <v>23</v>
      </c>
      <c r="E19">
        <v>315</v>
      </c>
      <c r="F19">
        <f>E19*0.8</f>
        <v>252</v>
      </c>
      <c r="J19">
        <v>315</v>
      </c>
      <c r="K19">
        <f>J19*0.8</f>
        <v>252</v>
      </c>
      <c r="O19">
        <v>315</v>
      </c>
      <c r="P19">
        <f>O19*0.8</f>
        <v>252</v>
      </c>
    </row>
    <row r="20" spans="2:16" ht="28.5" customHeight="1" x14ac:dyDescent="0.25">
      <c r="B20" s="1" t="s">
        <v>24</v>
      </c>
      <c r="E20">
        <v>300</v>
      </c>
      <c r="F20">
        <f>E20*0.8</f>
        <v>240</v>
      </c>
      <c r="J20">
        <v>400</v>
      </c>
      <c r="K20">
        <f>J20*0.8</f>
        <v>320</v>
      </c>
      <c r="O20">
        <v>500</v>
      </c>
      <c r="P20">
        <f>O20*0.8</f>
        <v>400</v>
      </c>
    </row>
    <row r="21" spans="2:16" x14ac:dyDescent="0.25">
      <c r="B21" s="1"/>
    </row>
    <row r="22" spans="2:16" ht="21" customHeight="1" x14ac:dyDescent="0.25">
      <c r="B22" s="1" t="s">
        <v>25</v>
      </c>
      <c r="C22">
        <v>50</v>
      </c>
      <c r="D22">
        <v>45</v>
      </c>
      <c r="E22">
        <f t="shared" ref="E22" si="3">D22*C22</f>
        <v>2250</v>
      </c>
      <c r="F22">
        <f>C22*D22*0.8</f>
        <v>1800</v>
      </c>
      <c r="H22">
        <v>75</v>
      </c>
      <c r="I22">
        <v>45</v>
      </c>
      <c r="J22">
        <f t="shared" ref="J22" si="4">I22*H22</f>
        <v>3375</v>
      </c>
      <c r="K22">
        <f>H22*I22*0.8</f>
        <v>2700</v>
      </c>
      <c r="M22">
        <v>100</v>
      </c>
      <c r="N22">
        <v>45</v>
      </c>
      <c r="O22">
        <f t="shared" ref="O22" si="5">N22*M22</f>
        <v>4500</v>
      </c>
      <c r="P22">
        <f>M22*N22*0.8</f>
        <v>3600</v>
      </c>
    </row>
    <row r="23" spans="2:16" ht="29.25" customHeight="1" x14ac:dyDescent="0.25">
      <c r="B23" s="1" t="s">
        <v>26</v>
      </c>
      <c r="E23">
        <v>1000</v>
      </c>
      <c r="F23">
        <f>E23*0.8</f>
        <v>800</v>
      </c>
      <c r="J23">
        <v>1000</v>
      </c>
      <c r="K23">
        <f>J23*0.8</f>
        <v>800</v>
      </c>
      <c r="O23">
        <v>1000</v>
      </c>
      <c r="P23">
        <f>O23*0.8</f>
        <v>800</v>
      </c>
    </row>
    <row r="24" spans="2:16" ht="28.5" customHeight="1" x14ac:dyDescent="0.25">
      <c r="B24" s="1" t="s">
        <v>27</v>
      </c>
      <c r="E24">
        <v>600</v>
      </c>
      <c r="F24">
        <f>E24*0.8</f>
        <v>480</v>
      </c>
      <c r="J24">
        <v>900</v>
      </c>
      <c r="K24">
        <f>J24*0.8</f>
        <v>720</v>
      </c>
      <c r="O24">
        <v>1200</v>
      </c>
      <c r="P24">
        <f>O24*0.8</f>
        <v>960</v>
      </c>
    </row>
    <row r="25" spans="2:16" ht="22.5" customHeight="1" x14ac:dyDescent="0.25">
      <c r="B25" s="1" t="s">
        <v>28</v>
      </c>
      <c r="E25">
        <v>500</v>
      </c>
      <c r="F25">
        <f>E25*0.8</f>
        <v>400</v>
      </c>
      <c r="J25">
        <v>750</v>
      </c>
      <c r="K25">
        <f>J25*0.8</f>
        <v>600</v>
      </c>
      <c r="O25">
        <v>1000</v>
      </c>
      <c r="P25">
        <f>O25*0.8</f>
        <v>800</v>
      </c>
    </row>
    <row r="26" spans="2:16" x14ac:dyDescent="0.25">
      <c r="B26" s="2" t="s">
        <v>29</v>
      </c>
      <c r="E26">
        <f>SUM(E4:E25)</f>
        <v>27685</v>
      </c>
      <c r="F26">
        <f>SUM(F4:F25)</f>
        <v>22148</v>
      </c>
      <c r="J26">
        <f>SUM(J4:J25)</f>
        <v>37120</v>
      </c>
      <c r="K26">
        <f>SUM(K4:K25)</f>
        <v>29696</v>
      </c>
      <c r="O26">
        <f>SUM(O4:O25)</f>
        <v>43835</v>
      </c>
      <c r="P26">
        <f>SUM(P4:P25)</f>
        <v>35068</v>
      </c>
    </row>
    <row r="27" spans="2:16" x14ac:dyDescent="0.25">
      <c r="B27" s="1"/>
    </row>
    <row r="28" spans="2:16" x14ac:dyDescent="0.25">
      <c r="B28" s="2" t="s">
        <v>30</v>
      </c>
    </row>
    <row r="29" spans="2:16" ht="33" customHeight="1" x14ac:dyDescent="0.25">
      <c r="B29" s="1" t="s">
        <v>31</v>
      </c>
      <c r="C29">
        <v>10</v>
      </c>
      <c r="D29">
        <v>225</v>
      </c>
      <c r="E29">
        <f t="shared" ref="E29:E32" si="6">D29*C29</f>
        <v>2250</v>
      </c>
      <c r="F29">
        <f t="shared" ref="F29:F32" si="7">C29*D29*0.8</f>
        <v>1800</v>
      </c>
      <c r="H29">
        <v>15</v>
      </c>
      <c r="I29">
        <v>225</v>
      </c>
      <c r="J29">
        <f t="shared" ref="J29:J32" si="8">I29*H29</f>
        <v>3375</v>
      </c>
      <c r="K29">
        <f t="shared" ref="K29:K32" si="9">H29*I29*0.8</f>
        <v>2700</v>
      </c>
      <c r="M29">
        <v>20</v>
      </c>
      <c r="N29">
        <v>225</v>
      </c>
      <c r="O29">
        <f t="shared" ref="O29:O32" si="10">N29*M29</f>
        <v>4500</v>
      </c>
      <c r="P29">
        <f t="shared" ref="P29:P32" si="11">M29*N29*0.8</f>
        <v>3600</v>
      </c>
    </row>
    <row r="30" spans="2:16" ht="30" customHeight="1" x14ac:dyDescent="0.25">
      <c r="B30" s="1" t="s">
        <v>32</v>
      </c>
      <c r="C30">
        <v>55</v>
      </c>
      <c r="D30">
        <v>425</v>
      </c>
      <c r="E30">
        <f t="shared" si="6"/>
        <v>23375</v>
      </c>
      <c r="F30">
        <f t="shared" si="7"/>
        <v>18700</v>
      </c>
      <c r="H30">
        <v>80</v>
      </c>
      <c r="I30">
        <v>425</v>
      </c>
      <c r="J30">
        <f t="shared" si="8"/>
        <v>34000</v>
      </c>
      <c r="K30">
        <f t="shared" si="9"/>
        <v>27200</v>
      </c>
      <c r="M30">
        <v>100</v>
      </c>
      <c r="N30">
        <v>425</v>
      </c>
      <c r="O30">
        <f t="shared" si="10"/>
        <v>42500</v>
      </c>
      <c r="P30">
        <f t="shared" si="11"/>
        <v>34000</v>
      </c>
    </row>
    <row r="31" spans="2:16" ht="21" customHeight="1" x14ac:dyDescent="0.25">
      <c r="B31" s="1" t="s">
        <v>25</v>
      </c>
      <c r="C31">
        <v>50</v>
      </c>
      <c r="D31">
        <v>50</v>
      </c>
      <c r="E31">
        <f t="shared" si="6"/>
        <v>2500</v>
      </c>
      <c r="F31">
        <f t="shared" si="7"/>
        <v>2000</v>
      </c>
      <c r="H31">
        <v>75</v>
      </c>
      <c r="I31">
        <v>50</v>
      </c>
      <c r="J31">
        <f t="shared" si="8"/>
        <v>3750</v>
      </c>
      <c r="K31">
        <f t="shared" si="9"/>
        <v>3000</v>
      </c>
      <c r="M31">
        <v>100</v>
      </c>
      <c r="N31">
        <v>50</v>
      </c>
      <c r="O31">
        <f t="shared" si="10"/>
        <v>5000</v>
      </c>
      <c r="P31">
        <f t="shared" si="11"/>
        <v>4000</v>
      </c>
    </row>
    <row r="32" spans="2:16" ht="27" customHeight="1" x14ac:dyDescent="0.25">
      <c r="B32" s="1" t="s">
        <v>33</v>
      </c>
      <c r="C32">
        <v>15</v>
      </c>
      <c r="D32">
        <v>60</v>
      </c>
      <c r="E32">
        <f t="shared" si="6"/>
        <v>900</v>
      </c>
      <c r="F32">
        <f t="shared" si="7"/>
        <v>720</v>
      </c>
      <c r="H32">
        <v>20</v>
      </c>
      <c r="I32">
        <v>60</v>
      </c>
      <c r="J32">
        <f t="shared" si="8"/>
        <v>1200</v>
      </c>
      <c r="K32">
        <f t="shared" si="9"/>
        <v>960</v>
      </c>
      <c r="M32">
        <v>20</v>
      </c>
      <c r="N32">
        <v>60</v>
      </c>
      <c r="O32">
        <f t="shared" si="10"/>
        <v>1200</v>
      </c>
      <c r="P32">
        <f t="shared" si="11"/>
        <v>960</v>
      </c>
    </row>
    <row r="33" spans="2:16" x14ac:dyDescent="0.25">
      <c r="B33" s="2" t="s">
        <v>34</v>
      </c>
      <c r="E33">
        <f>SUM(E29:E32)</f>
        <v>29025</v>
      </c>
      <c r="F33">
        <f>SUM(F29:F32)</f>
        <v>23220</v>
      </c>
      <c r="J33">
        <f>SUM(J29:J32)</f>
        <v>42325</v>
      </c>
      <c r="K33">
        <f>SUM(K29:K32)</f>
        <v>33860</v>
      </c>
      <c r="O33">
        <f>SUM(O29:O32)</f>
        <v>53200</v>
      </c>
      <c r="P33">
        <f>SUM(P29:P32)</f>
        <v>42560</v>
      </c>
    </row>
    <row r="34" spans="2:16" x14ac:dyDescent="0.25">
      <c r="B34" s="1"/>
    </row>
    <row r="35" spans="2:16" x14ac:dyDescent="0.25">
      <c r="B35" s="3" t="s">
        <v>35</v>
      </c>
      <c r="E35">
        <f>E33-E26</f>
        <v>1340</v>
      </c>
      <c r="F35">
        <f>F33-F26</f>
        <v>1072</v>
      </c>
      <c r="J35">
        <f>J33-J26</f>
        <v>5205</v>
      </c>
      <c r="K35">
        <f>K33-K26</f>
        <v>4164</v>
      </c>
      <c r="O35">
        <f>O33-O26</f>
        <v>9365</v>
      </c>
      <c r="P35">
        <f>P33-P26</f>
        <v>7492</v>
      </c>
    </row>
  </sheetData>
  <mergeCells count="3">
    <mergeCell ref="C1:F1"/>
    <mergeCell ref="M1:P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Lindner</dc:creator>
  <cp:keywords/>
  <dc:description/>
  <cp:lastModifiedBy>kerch</cp:lastModifiedBy>
  <cp:revision/>
  <dcterms:created xsi:type="dcterms:W3CDTF">2022-01-23T15:22:43Z</dcterms:created>
  <dcterms:modified xsi:type="dcterms:W3CDTF">2022-02-12T00:57:41Z</dcterms:modified>
  <cp:category/>
  <cp:contentStatus/>
</cp:coreProperties>
</file>